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720"/>
  </bookViews>
  <sheets>
    <sheet name="整体自评表 改 (2)" sheetId="1" r:id="rId1"/>
    <sheet name="Sheet1" sheetId="2" r:id="rId2"/>
  </sheets>
  <definedNames>
    <definedName name="_xlnm.Print_Titles" localSheetId="0">'整体自评表 改 (2)'!$A$1:$IT$2</definedName>
  </definedNames>
  <calcPr calcId="144525"/>
</workbook>
</file>

<file path=xl/sharedStrings.xml><?xml version="1.0" encoding="utf-8"?>
<sst xmlns="http://schemas.openxmlformats.org/spreadsheetml/2006/main" count="135">
  <si>
    <t>附件2：</t>
  </si>
  <si>
    <t>州级预算部门整体支出绩效自评表</t>
  </si>
  <si>
    <r>
      <t>（</t>
    </r>
    <r>
      <rPr>
        <sz val="15"/>
        <rFont val="MingLiU"/>
        <charset val="134"/>
      </rPr>
      <t>2023</t>
    </r>
    <r>
      <rPr>
        <sz val="15"/>
        <rFont val="宋体"/>
        <charset val="134"/>
      </rPr>
      <t>年度）</t>
    </r>
  </si>
  <si>
    <t>州级预算部门名称</t>
  </si>
  <si>
    <t>湘西民族职业技术学院</t>
  </si>
  <si>
    <r>
      <rPr>
        <sz val="9"/>
        <rFont val="宋体"/>
        <charset val="134"/>
      </rPr>
      <t>年度预算申请</t>
    </r>
    <r>
      <rPr>
        <sz val="9"/>
        <rFont val="MingLiU"/>
        <charset val="134"/>
      </rPr>
      <t xml:space="preserve">     </t>
    </r>
    <r>
      <rPr>
        <sz val="9"/>
        <rFont val="宋体"/>
        <charset val="134"/>
      </rPr>
      <t>（万元）</t>
    </r>
  </si>
  <si>
    <t>年初预算数</t>
  </si>
  <si>
    <t>全年预算数</t>
  </si>
  <si>
    <t>全年执行数</t>
  </si>
  <si>
    <r>
      <rPr>
        <sz val="9"/>
        <rFont val="MingLiU"/>
        <charset val="134"/>
      </rPr>
      <t>分值</t>
    </r>
  </si>
  <si>
    <r>
      <rPr>
        <sz val="9"/>
        <rFont val="MingLiU"/>
        <charset val="134"/>
      </rPr>
      <t>执行率</t>
    </r>
  </si>
  <si>
    <r>
      <rPr>
        <sz val="9"/>
        <rFont val="MingLiU"/>
        <charset val="134"/>
      </rPr>
      <t>得分</t>
    </r>
  </si>
  <si>
    <r>
      <rPr>
        <sz val="9"/>
        <rFont val="MingLiU"/>
        <charset val="134"/>
      </rPr>
      <t>年度资金总额</t>
    </r>
  </si>
  <si>
    <r>
      <rPr>
        <sz val="9"/>
        <rFont val="MingLiU"/>
        <charset val="134"/>
      </rPr>
      <t>按收入性质分：</t>
    </r>
  </si>
  <si>
    <r>
      <rPr>
        <sz val="9"/>
        <rFont val="MingLiU"/>
        <charset val="134"/>
      </rPr>
      <t>—</t>
    </r>
  </si>
  <si>
    <r>
      <rPr>
        <sz val="9"/>
        <rFont val="MingLiU"/>
        <charset val="134"/>
      </rPr>
      <t>一般公共预算</t>
    </r>
  </si>
  <si>
    <r>
      <rPr>
        <sz val="9"/>
        <rFont val="MingLiU"/>
        <charset val="134"/>
      </rPr>
      <t>政府性基金拨款</t>
    </r>
  </si>
  <si>
    <t>纳入专户管理的非税收入拨款</t>
  </si>
  <si>
    <r>
      <rPr>
        <sz val="9"/>
        <rFont val="MingLiU"/>
        <charset val="134"/>
      </rPr>
      <t>其他资金</t>
    </r>
  </si>
  <si>
    <r>
      <rPr>
        <sz val="8"/>
        <rFont val="MingLiU"/>
        <charset val="134"/>
      </rPr>
      <t>按支出性质分：</t>
    </r>
  </si>
  <si>
    <r>
      <rPr>
        <sz val="9"/>
        <rFont val="MingLiU"/>
        <charset val="134"/>
      </rPr>
      <t>基本支出</t>
    </r>
  </si>
  <si>
    <r>
      <rPr>
        <sz val="9"/>
        <rFont val="MingLiU"/>
        <charset val="134"/>
      </rPr>
      <t>项目支出</t>
    </r>
  </si>
  <si>
    <t>年度总体目标</t>
  </si>
  <si>
    <r>
      <rPr>
        <sz val="9"/>
        <rFont val="MingLiU"/>
        <charset val="134"/>
      </rPr>
      <t>预期目标</t>
    </r>
  </si>
  <si>
    <r>
      <rPr>
        <sz val="9"/>
        <rFont val="MingLiU"/>
        <charset val="134"/>
      </rPr>
      <t>实际完成情况</t>
    </r>
  </si>
  <si>
    <t xml:space="preserve">  ①加强党的领导，充分发挥党建引领作用。②完善思政格局,突出立德树人；③深化教学改革，人才培养有成效；④加强师资建设，队伍实力不断壮大；⑤优化治理体系，现代治理效能突显；⑥对接产业需求，社会服务出成效。</t>
  </si>
  <si>
    <t xml:space="preserve">  认真落实习近平总书记关于教育和职业教育的重要讲话重要指示批示精神，全面贯彻党的教育方针，落实立德树人根本任务，结合 学院工作实际，大力执行“坚持一条主线、创新双督机制、实施三年活动、开展四联调研”工作思路，推进现代职业教育改革建设各项任务落地落实，开创了学院高质量发展新的局面。主要体现在：一是加强党的领导，党建引领充分发挥；二是完善思政格局，立德树人成果显著；三是深化教学改革，人才培养卓有成效；四加强师资建设，队伍实力不断壮大；五是优化治理体系，现代治理效能突显；六是对接产业需求，社会服务成效显著。</t>
  </si>
  <si>
    <t>绩效指标</t>
  </si>
  <si>
    <r>
      <rPr>
        <sz val="9"/>
        <rFont val="MingLiU"/>
        <charset val="134"/>
      </rPr>
      <t>一级指标</t>
    </r>
  </si>
  <si>
    <r>
      <rPr>
        <sz val="9"/>
        <rFont val="MingLiU"/>
        <charset val="134"/>
      </rPr>
      <t>二级指标</t>
    </r>
  </si>
  <si>
    <r>
      <rPr>
        <sz val="9"/>
        <rFont val="MingLiU"/>
        <charset val="134"/>
      </rPr>
      <t>三级指标</t>
    </r>
  </si>
  <si>
    <t>年度指标值</t>
  </si>
  <si>
    <t>实际完成值</t>
  </si>
  <si>
    <t>偏差原因分析及改进措施</t>
  </si>
  <si>
    <t>预算调整率</t>
  </si>
  <si>
    <t>≤10%</t>
  </si>
  <si>
    <t>因受财政财力影响，预算编制欠准确，预算调整大。加强预算编制，提高预算编制准确性。</t>
  </si>
  <si>
    <t>政府采购执行率</t>
  </si>
  <si>
    <t>办学规模</t>
  </si>
  <si>
    <r>
      <rPr>
        <sz val="10"/>
        <rFont val="宋体"/>
        <charset val="0"/>
      </rPr>
      <t>≥</t>
    </r>
    <r>
      <rPr>
        <sz val="10"/>
        <rFont val="Times New Roman"/>
        <charset val="0"/>
      </rPr>
      <t>12000</t>
    </r>
    <r>
      <rPr>
        <sz val="10"/>
        <rFont val="宋体"/>
        <charset val="0"/>
      </rPr>
      <t>人</t>
    </r>
  </si>
  <si>
    <t>13000人</t>
  </si>
  <si>
    <t>校企合作</t>
  </si>
  <si>
    <r>
      <rPr>
        <sz val="10"/>
        <rFont val="Times New Roman"/>
        <charset val="0"/>
      </rPr>
      <t>≥120</t>
    </r>
    <r>
      <rPr>
        <sz val="10"/>
        <rFont val="宋体"/>
        <charset val="0"/>
      </rPr>
      <t>家</t>
    </r>
  </si>
  <si>
    <t>121家</t>
  </si>
  <si>
    <t>一流特色专业群</t>
  </si>
  <si>
    <r>
      <rPr>
        <sz val="10"/>
        <rFont val="Times New Roman"/>
        <charset val="0"/>
      </rPr>
      <t>≥6</t>
    </r>
    <r>
      <rPr>
        <sz val="10"/>
        <rFont val="宋体"/>
        <charset val="0"/>
      </rPr>
      <t>个</t>
    </r>
  </si>
  <si>
    <r>
      <rPr>
        <sz val="10"/>
        <color indexed="10"/>
        <rFont val="Arial"/>
        <charset val="0"/>
      </rPr>
      <t>5</t>
    </r>
    <r>
      <rPr>
        <sz val="10"/>
        <color indexed="10"/>
        <rFont val="宋体"/>
        <charset val="134"/>
      </rPr>
      <t>个</t>
    </r>
  </si>
  <si>
    <t>少1个酌情扣0.3分</t>
  </si>
  <si>
    <t>专业建设项目</t>
  </si>
  <si>
    <t>国家级≥8个、省级≥20个。</t>
  </si>
  <si>
    <t>国家级8个、省级20个。</t>
  </si>
  <si>
    <t>教师队伍建设</t>
  </si>
  <si>
    <t>晋级教授3人、公开选调引进人才62人。</t>
  </si>
  <si>
    <t>晋级教授5人、公开选调人员 11人、高层次人才引进 6人、公开引进紧缺人才44人。</t>
  </si>
  <si>
    <r>
      <rPr>
        <sz val="10"/>
        <rFont val="宋体"/>
        <charset val="134"/>
      </rPr>
      <t>公开选调引进人才少</t>
    </r>
    <r>
      <rPr>
        <sz val="10"/>
        <rFont val="Arial"/>
        <charset val="134"/>
      </rPr>
      <t>1</t>
    </r>
    <r>
      <rPr>
        <sz val="10"/>
        <rFont val="宋体"/>
        <charset val="134"/>
      </rPr>
      <t>人酌情扣0.2分</t>
    </r>
  </si>
  <si>
    <t>教学团队</t>
  </si>
  <si>
    <t xml:space="preserve"> 力争建成2个省级优秀教学创新团队，争创国家级教学团队。</t>
  </si>
  <si>
    <r>
      <rPr>
        <sz val="10"/>
        <rFont val="宋体"/>
        <charset val="134"/>
      </rPr>
      <t>生态农业技术创新团队成功立项</t>
    </r>
    <r>
      <rPr>
        <sz val="10.5"/>
        <rFont val="宋体"/>
        <charset val="134"/>
      </rPr>
      <t>国家级教师创新团队，建成省级教学创新团队</t>
    </r>
    <r>
      <rPr>
        <sz val="10.5"/>
        <rFont val="Arial"/>
        <charset val="0"/>
      </rPr>
      <t xml:space="preserve"> 2 </t>
    </r>
    <r>
      <rPr>
        <sz val="10.5"/>
        <rFont val="宋体"/>
        <charset val="134"/>
      </rPr>
      <t>个。</t>
    </r>
  </si>
  <si>
    <t>科研项目</t>
  </si>
  <si>
    <r>
      <rPr>
        <sz val="10"/>
        <rFont val="宋体"/>
        <charset val="134"/>
      </rPr>
      <t>组织申报各类科研项目</t>
    </r>
    <r>
      <rPr>
        <sz val="10"/>
        <rFont val="Times New Roman"/>
        <charset val="0"/>
      </rPr>
      <t xml:space="preserve"> </t>
    </r>
    <r>
      <rPr>
        <sz val="10"/>
        <rFont val="宋体"/>
        <charset val="134"/>
      </rPr>
      <t>≥</t>
    </r>
    <r>
      <rPr>
        <sz val="10"/>
        <rFont val="Times New Roman"/>
        <charset val="0"/>
      </rPr>
      <t xml:space="preserve">120 </t>
    </r>
    <r>
      <rPr>
        <sz val="10"/>
        <rFont val="宋体"/>
        <charset val="134"/>
      </rPr>
      <t>项，立项州级及以上课题≥</t>
    </r>
    <r>
      <rPr>
        <sz val="10"/>
        <rFont val="Times New Roman"/>
        <charset val="0"/>
      </rPr>
      <t xml:space="preserve"> 60 </t>
    </r>
    <r>
      <rPr>
        <sz val="10"/>
        <rFont val="宋体"/>
        <charset val="134"/>
      </rPr>
      <t>项，申报专利≥</t>
    </r>
    <r>
      <rPr>
        <sz val="10"/>
        <rFont val="Times New Roman"/>
        <charset val="0"/>
      </rPr>
      <t xml:space="preserve"> 20 </t>
    </r>
    <r>
      <rPr>
        <sz val="10"/>
        <rFont val="宋体"/>
        <charset val="134"/>
      </rPr>
      <t>项，转让专利≥</t>
    </r>
    <r>
      <rPr>
        <sz val="10"/>
        <rFont val="Times New Roman"/>
        <charset val="0"/>
      </rPr>
      <t xml:space="preserve"> 40 </t>
    </r>
    <r>
      <rPr>
        <sz val="10"/>
        <rFont val="宋体"/>
        <charset val="134"/>
      </rPr>
      <t>项。</t>
    </r>
  </si>
  <si>
    <r>
      <rPr>
        <sz val="10"/>
        <rFont val="宋体"/>
        <charset val="134"/>
      </rPr>
      <t>组织申报各类科研项目</t>
    </r>
    <r>
      <rPr>
        <sz val="10.5"/>
        <rFont val="Arial"/>
        <charset val="0"/>
      </rPr>
      <t xml:space="preserve">13 </t>
    </r>
    <r>
      <rPr>
        <sz val="10.5"/>
        <rFont val="宋体"/>
        <charset val="134"/>
      </rPr>
      <t>批次、</t>
    </r>
    <r>
      <rPr>
        <sz val="10.5"/>
        <rFont val="Arial"/>
        <charset val="0"/>
      </rPr>
      <t xml:space="preserve">122 </t>
    </r>
    <r>
      <rPr>
        <sz val="10.5"/>
        <rFont val="宋体"/>
        <charset val="134"/>
      </rPr>
      <t>项，立项州级及以上课题</t>
    </r>
    <r>
      <rPr>
        <sz val="10.5"/>
        <rFont val="Arial"/>
        <charset val="0"/>
      </rPr>
      <t xml:space="preserve"> 63</t>
    </r>
    <r>
      <rPr>
        <sz val="10.5"/>
        <rFont val="宋体"/>
        <charset val="134"/>
      </rPr>
      <t>项，申报专利</t>
    </r>
    <r>
      <rPr>
        <sz val="10.5"/>
        <rFont val="Arial"/>
        <charset val="0"/>
      </rPr>
      <t>20</t>
    </r>
    <r>
      <rPr>
        <sz val="10.5"/>
        <rFont val="宋体"/>
        <charset val="134"/>
      </rPr>
      <t>余项，转让专利</t>
    </r>
    <r>
      <rPr>
        <sz val="10.5"/>
        <rFont val="Arial"/>
        <charset val="0"/>
      </rPr>
      <t>40</t>
    </r>
    <r>
      <rPr>
        <sz val="10.5"/>
        <rFont val="宋体"/>
        <charset val="134"/>
      </rPr>
      <t>余项。</t>
    </r>
  </si>
  <si>
    <t>党建工作</t>
  </si>
  <si>
    <r>
      <rPr>
        <sz val="10"/>
        <rFont val="宋体"/>
        <charset val="0"/>
      </rPr>
      <t>州直党建示范点</t>
    </r>
    <r>
      <rPr>
        <sz val="10"/>
        <rFont val="Times New Roman"/>
        <charset val="0"/>
      </rPr>
      <t>≥5</t>
    </r>
    <r>
      <rPr>
        <sz val="10"/>
        <rFont val="宋体"/>
        <charset val="0"/>
      </rPr>
      <t>个</t>
    </r>
  </si>
  <si>
    <t>州直党建示范点5个</t>
  </si>
  <si>
    <t>安全维稳工作（安全责任事故）</t>
  </si>
  <si>
    <r>
      <rPr>
        <sz val="10"/>
        <rFont val="Times New Roman"/>
        <charset val="0"/>
      </rPr>
      <t>0</t>
    </r>
    <r>
      <rPr>
        <sz val="10"/>
        <rFont val="宋体"/>
        <charset val="134"/>
      </rPr>
      <t>起</t>
    </r>
  </si>
  <si>
    <t>0起</t>
  </si>
  <si>
    <t>产出指标 （50 分）</t>
  </si>
  <si>
    <t>质量指标</t>
  </si>
  <si>
    <t>年度履职目标相关性</t>
  </si>
  <si>
    <t>相关</t>
  </si>
  <si>
    <t>工作任务科学性</t>
  </si>
  <si>
    <t>科学</t>
  </si>
  <si>
    <t>绩效指标合理性</t>
  </si>
  <si>
    <t>合理</t>
  </si>
  <si>
    <t>决算真实性</t>
  </si>
  <si>
    <t>真实</t>
  </si>
  <si>
    <t>资金使用合规性</t>
  </si>
  <si>
    <t>合规</t>
  </si>
  <si>
    <t>管理制度健全性</t>
  </si>
  <si>
    <t>健全</t>
  </si>
  <si>
    <t>资产管理规范性</t>
  </si>
  <si>
    <t>规范</t>
  </si>
  <si>
    <t>中职文化普测成绩</t>
  </si>
  <si>
    <t>平均分、合格率、优秀率三项指标均达全省平均水平。</t>
  </si>
  <si>
    <t>均高于全省平均水平。</t>
  </si>
  <si>
    <t>高职专业人才培养方案和学生专业技能考核合格率</t>
  </si>
  <si>
    <t>课程思政覆盖率</t>
  </si>
  <si>
    <r>
      <rPr>
        <sz val="10"/>
        <rFont val="Times New Roman"/>
        <charset val="0"/>
      </rPr>
      <t>“</t>
    </r>
    <r>
      <rPr>
        <sz val="10"/>
        <rFont val="宋体"/>
        <charset val="134"/>
      </rPr>
      <t>双师型教师比率</t>
    </r>
    <r>
      <rPr>
        <sz val="10"/>
        <rFont val="Times New Roman"/>
        <charset val="0"/>
      </rPr>
      <t>”</t>
    </r>
  </si>
  <si>
    <t>时效指标</t>
  </si>
  <si>
    <t>履职工作任务完成时间</t>
  </si>
  <si>
    <t>2023年</t>
  </si>
  <si>
    <t>绩效监控完成率</t>
  </si>
  <si>
    <t>预决算信息公开性</t>
  </si>
  <si>
    <t>及时公开</t>
  </si>
  <si>
    <t>成本指标</t>
  </si>
  <si>
    <t>在职人员控制率</t>
  </si>
  <si>
    <r>
      <rPr>
        <sz val="10"/>
        <rFont val="SimSun"/>
        <charset val="134"/>
      </rPr>
      <t>≦</t>
    </r>
    <r>
      <rPr>
        <sz val="10"/>
        <rFont val="宋体"/>
        <charset val="134"/>
      </rPr>
      <t>100%</t>
    </r>
  </si>
  <si>
    <t>“三公经费”控制率</t>
  </si>
  <si>
    <t>≤100%</t>
  </si>
  <si>
    <t>预算支出控制</t>
  </si>
  <si>
    <t>部门整体支出控制在预算内</t>
  </si>
  <si>
    <t>总支出控制在预算范围内</t>
  </si>
  <si>
    <t>效益指标 （30 分）</t>
  </si>
  <si>
    <t>社会效益指标</t>
  </si>
  <si>
    <t>毕业生初次就业率、有就业意愿困难毕业生就业率</t>
  </si>
  <si>
    <t>≥95%；≥98%</t>
  </si>
  <si>
    <t>毕业生初次就业率84.45%；有就业意愿困难毕业生就业率100%。</t>
  </si>
  <si>
    <t>毕业生初次就业率未达目标值，学生的就业工作则有待加强。加大就业工作力度，稳步提升毕业生初次就业率。</t>
  </si>
  <si>
    <t>专业相关度</t>
  </si>
  <si>
    <t>≥60%</t>
  </si>
  <si>
    <t>专业相关度不足。加强“校企合作、工学合作”人才培养模式，不断提高专业相关度。</t>
  </si>
  <si>
    <t>学生毕业率</t>
  </si>
  <si>
    <t>≥98%</t>
  </si>
  <si>
    <t>就业带动招生</t>
  </si>
  <si>
    <t>≥20%</t>
  </si>
  <si>
    <t>就业带动招生未达目标值，就业质量还需提升。加强校企合作、拓展就业渠道、提升就业质量、以就业推动招生。</t>
  </si>
  <si>
    <t xml:space="preserve">用人单位满意率、毕业生就业满意率 </t>
  </si>
  <si>
    <t>≥90%；≥80%。</t>
  </si>
  <si>
    <t>用人单位满意率98%；毕业生就业满意率85%。</t>
  </si>
  <si>
    <t>社会培训</t>
  </si>
  <si>
    <t>≥4000人次</t>
  </si>
  <si>
    <t>4000余人次</t>
  </si>
  <si>
    <t>评价结果应用率</t>
  </si>
  <si>
    <t>可持续影响指标</t>
  </si>
  <si>
    <t>提升办学治校教育教学水平，促进学院持续健康发展。</t>
  </si>
  <si>
    <t>提升办学治校教育教学水平，持续为社会经济发展输送各类专技人才，促进学院持续健康发展。</t>
  </si>
  <si>
    <t>2023年度学院设施建设、教学、管理更上一个台阶，办学水平和办学质量不断提升，为社会经济发展输送各类专技人才，持续提高了学院的知名度，社会影响不断扩大，推进现代职业教育改革建设各项任务落地落实，奋力开创学校教育事业高质量发展新局面。</t>
  </si>
  <si>
    <t>存在综合实力、师资队伍还不够强，治理体系还不够优，社会服务还不够广。认真落实立德树人根本任务， 以 “双高” 建设为引领、以内涵建设为导向、以深化改革为动力，努力推动学院高质量发展迈上新台阶。</t>
  </si>
  <si>
    <r>
      <rPr>
        <sz val="9"/>
        <rFont val="宋体"/>
        <charset val="134"/>
      </rPr>
      <t>满意度指标（</t>
    </r>
    <r>
      <rPr>
        <sz val="9"/>
        <rFont val="Times New Roman"/>
        <charset val="0"/>
      </rPr>
      <t xml:space="preserve">10 </t>
    </r>
    <r>
      <rPr>
        <sz val="9"/>
        <rFont val="宋体"/>
        <charset val="134"/>
      </rPr>
      <t>分）</t>
    </r>
  </si>
  <si>
    <t>服务对象满意度指标</t>
  </si>
  <si>
    <t>服务对象满意度</t>
  </si>
  <si>
    <t>≥90%；</t>
  </si>
  <si>
    <r>
      <rPr>
        <sz val="9"/>
        <rFont val="MingLiU"/>
        <charset val="134"/>
      </rPr>
      <t>总分</t>
    </r>
  </si>
  <si>
    <r>
      <rPr>
        <sz val="11"/>
        <rFont val="宋体"/>
        <charset val="134"/>
      </rPr>
      <t>单位负责人签字：</t>
    </r>
    <r>
      <rPr>
        <sz val="11"/>
        <rFont val="MingLiU"/>
        <charset val="134"/>
      </rPr>
      <t xml:space="preserve">          </t>
    </r>
    <r>
      <rPr>
        <sz val="11"/>
        <rFont val="宋体"/>
        <charset val="134"/>
      </rPr>
      <t>填表人：</t>
    </r>
    <r>
      <rPr>
        <sz val="11"/>
        <rFont val="MingLiU"/>
        <charset val="134"/>
      </rPr>
      <t xml:space="preserve">            </t>
    </r>
    <r>
      <rPr>
        <sz val="11"/>
        <rFont val="宋体"/>
        <charset val="134"/>
      </rPr>
      <t>联系电话：</t>
    </r>
    <r>
      <rPr>
        <sz val="11"/>
        <rFont val="MingLiU"/>
        <charset val="134"/>
      </rPr>
      <t xml:space="preserve">            </t>
    </r>
    <r>
      <rPr>
        <sz val="11"/>
        <rFont val="宋体"/>
        <charset val="134"/>
      </rPr>
      <t>填报日期：</t>
    </r>
    <r>
      <rPr>
        <sz val="11"/>
        <rFont val="MingLiU"/>
        <charset val="134"/>
      </rPr>
      <t xml:space="preserve">     </t>
    </r>
    <r>
      <rPr>
        <sz val="11"/>
        <rFont val="宋体"/>
        <charset val="134"/>
      </rPr>
      <t>年</t>
    </r>
    <r>
      <rPr>
        <sz val="11"/>
        <rFont val="MingLiU"/>
        <charset val="134"/>
      </rPr>
      <t xml:space="preserve">     </t>
    </r>
    <r>
      <rPr>
        <sz val="11"/>
        <rFont val="宋体"/>
        <charset val="134"/>
      </rPr>
      <t>月</t>
    </r>
    <r>
      <rPr>
        <sz val="11"/>
        <rFont val="MingLiU"/>
        <charset val="134"/>
      </rPr>
      <t xml:space="preserve">    </t>
    </r>
    <r>
      <rPr>
        <sz val="11"/>
        <rFont val="宋体"/>
        <charset val="134"/>
      </rPr>
      <t>日</t>
    </r>
  </si>
</sst>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1" formatCode="_ * #,##0_ ;_ * \-#,##0_ ;_ * &quot;-&quot;_ ;_ @_ "/>
    <numFmt numFmtId="176" formatCode="#,##0.00_ "/>
    <numFmt numFmtId="42" formatCode="_ &quot;￥&quot;* #,##0_ ;_ &quot;￥&quot;* \-#,##0_ ;_ &quot;￥&quot;* &quot;-&quot;_ ;_ @_ "/>
    <numFmt numFmtId="177" formatCode="0_ "/>
    <numFmt numFmtId="178" formatCode="0.00_ "/>
  </numFmts>
  <fonts count="43">
    <font>
      <sz val="11"/>
      <color indexed="8"/>
      <name val="宋体"/>
      <charset val="134"/>
    </font>
    <font>
      <sz val="10"/>
      <color indexed="10"/>
      <name val="Arial"/>
      <charset val="0"/>
    </font>
    <font>
      <sz val="10"/>
      <name val="Arial"/>
      <charset val="0"/>
    </font>
    <font>
      <b/>
      <sz val="10"/>
      <name val="宋体"/>
      <charset val="134"/>
    </font>
    <font>
      <sz val="17"/>
      <name val="MingLiU"/>
      <charset val="134"/>
    </font>
    <font>
      <sz val="15"/>
      <name val="宋体"/>
      <charset val="134"/>
    </font>
    <font>
      <sz val="15"/>
      <name val="MingLiU"/>
      <charset val="134"/>
    </font>
    <font>
      <sz val="9"/>
      <name val="宋体"/>
      <charset val="134"/>
    </font>
    <font>
      <sz val="10"/>
      <name val="宋体"/>
      <charset val="134"/>
    </font>
    <font>
      <sz val="9"/>
      <name val="MingLiU"/>
      <charset val="134"/>
    </font>
    <font>
      <sz val="9"/>
      <name val="Times New Roman"/>
      <charset val="0"/>
    </font>
    <font>
      <sz val="8"/>
      <name val="MingLiU"/>
      <charset val="134"/>
    </font>
    <font>
      <sz val="10"/>
      <name val="Times New Roman"/>
      <charset val="0"/>
    </font>
    <font>
      <sz val="10"/>
      <color indexed="17"/>
      <name val="Arial"/>
      <charset val="0"/>
    </font>
    <font>
      <sz val="10"/>
      <name val="宋体"/>
      <charset val="0"/>
    </font>
    <font>
      <sz val="10"/>
      <color indexed="10"/>
      <name val="宋体"/>
      <charset val="134"/>
    </font>
    <font>
      <sz val="10.5"/>
      <name val="宋体"/>
      <charset val="134"/>
    </font>
    <font>
      <sz val="9"/>
      <color indexed="10"/>
      <name val="宋体"/>
      <charset val="134"/>
    </font>
    <font>
      <sz val="9"/>
      <color indexed="10"/>
      <name val="MingLiU"/>
      <charset val="134"/>
    </font>
    <font>
      <sz val="10"/>
      <name val="SimSun"/>
      <charset val="134"/>
    </font>
    <font>
      <sz val="8"/>
      <name val="宋体"/>
      <charset val="134"/>
    </font>
    <font>
      <sz val="11"/>
      <name val="宋体"/>
      <charset val="134"/>
    </font>
    <font>
      <sz val="11"/>
      <color indexed="8"/>
      <name val="宋体"/>
      <charset val="0"/>
    </font>
    <font>
      <b/>
      <sz val="11"/>
      <color indexed="62"/>
      <name val="宋体"/>
      <charset val="134"/>
    </font>
    <font>
      <sz val="11"/>
      <color indexed="9"/>
      <name val="宋体"/>
      <charset val="0"/>
    </font>
    <font>
      <i/>
      <sz val="11"/>
      <color indexed="23"/>
      <name val="宋体"/>
      <charset val="0"/>
    </font>
    <font>
      <b/>
      <sz val="18"/>
      <color indexed="62"/>
      <name val="宋体"/>
      <charset val="134"/>
    </font>
    <font>
      <sz val="11"/>
      <color indexed="60"/>
      <name val="宋体"/>
      <charset val="0"/>
    </font>
    <font>
      <b/>
      <sz val="11"/>
      <color indexed="8"/>
      <name val="宋体"/>
      <charset val="0"/>
    </font>
    <font>
      <u/>
      <sz val="11"/>
      <color indexed="20"/>
      <name val="宋体"/>
      <charset val="0"/>
    </font>
    <font>
      <sz val="11"/>
      <color indexed="52"/>
      <name val="宋体"/>
      <charset val="0"/>
    </font>
    <font>
      <b/>
      <sz val="11"/>
      <color indexed="63"/>
      <name val="宋体"/>
      <charset val="0"/>
    </font>
    <font>
      <u/>
      <sz val="11"/>
      <color indexed="12"/>
      <name val="宋体"/>
      <charset val="0"/>
    </font>
    <font>
      <b/>
      <sz val="11"/>
      <color indexed="52"/>
      <name val="宋体"/>
      <charset val="0"/>
    </font>
    <font>
      <b/>
      <sz val="11"/>
      <color indexed="9"/>
      <name val="宋体"/>
      <charset val="0"/>
    </font>
    <font>
      <b/>
      <sz val="15"/>
      <color indexed="62"/>
      <name val="宋体"/>
      <charset val="134"/>
    </font>
    <font>
      <sz val="11"/>
      <color indexed="17"/>
      <name val="宋体"/>
      <charset val="0"/>
    </font>
    <font>
      <b/>
      <sz val="13"/>
      <color indexed="62"/>
      <name val="宋体"/>
      <charset val="134"/>
    </font>
    <font>
      <sz val="11"/>
      <color indexed="10"/>
      <name val="宋体"/>
      <charset val="0"/>
    </font>
    <font>
      <sz val="11"/>
      <color indexed="62"/>
      <name val="宋体"/>
      <charset val="0"/>
    </font>
    <font>
      <sz val="10"/>
      <name val="Arial"/>
      <charset val="134"/>
    </font>
    <font>
      <sz val="10.5"/>
      <name val="Arial"/>
      <charset val="0"/>
    </font>
    <font>
      <sz val="11"/>
      <name val="MingLiU"/>
      <charset val="134"/>
    </font>
  </fonts>
  <fills count="1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10"/>
        <bgColor indexed="64"/>
      </patternFill>
    </fill>
    <fill>
      <patternFill patternType="solid">
        <fgColor indexed="29"/>
        <bgColor indexed="64"/>
      </patternFill>
    </fill>
    <fill>
      <patternFill patternType="solid">
        <fgColor indexed="43"/>
        <bgColor indexed="64"/>
      </patternFill>
    </fill>
    <fill>
      <patternFill patternType="solid">
        <fgColor indexed="25"/>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9"/>
        <bgColor indexed="64"/>
      </patternFill>
    </fill>
    <fill>
      <patternFill patternType="solid">
        <fgColor indexed="55"/>
        <bgColor indexed="64"/>
      </patternFill>
    </fill>
    <fill>
      <patternFill patternType="solid">
        <fgColor indexed="46"/>
        <bgColor indexed="64"/>
      </patternFill>
    </fill>
    <fill>
      <patternFill patternType="solid">
        <fgColor indexed="44"/>
        <bgColor indexed="64"/>
      </patternFill>
    </fill>
    <fill>
      <patternFill patternType="solid">
        <fgColor indexed="31"/>
        <bgColor indexed="64"/>
      </patternFill>
    </fill>
    <fill>
      <patternFill patternType="solid">
        <fgColor indexed="57"/>
        <bgColor indexed="64"/>
      </patternFill>
    </fill>
    <fill>
      <patternFill patternType="solid">
        <fgColor indexed="5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44"/>
      </bottom>
      <diagonal/>
    </border>
    <border>
      <left/>
      <right/>
      <top style="thin">
        <color indexed="49"/>
      </top>
      <bottom style="double">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s>
  <cellStyleXfs count="49">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24" fillId="7" borderId="0" applyNumberFormat="0" applyBorder="0" applyAlignment="0" applyProtection="0">
      <alignment vertical="center"/>
    </xf>
    <xf numFmtId="9" fontId="0" fillId="0" borderId="0" applyFont="0" applyBorder="0" applyAlignment="0" applyProtection="0">
      <alignment vertical="center"/>
    </xf>
    <xf numFmtId="42" fontId="0" fillId="0" borderId="0" applyFont="0" applyBorder="0" applyAlignment="0" applyProtection="0">
      <alignment vertical="center"/>
    </xf>
    <xf numFmtId="0" fontId="26" fillId="0" borderId="0" applyNumberFormat="0" applyBorder="0" applyAlignment="0" applyProtection="0">
      <alignment vertical="center"/>
    </xf>
    <xf numFmtId="0" fontId="22" fillId="3" borderId="0" applyNumberFormat="0" applyBorder="0" applyAlignment="0" applyProtection="0">
      <alignment vertical="center"/>
    </xf>
    <xf numFmtId="0" fontId="39" fillId="2" borderId="16" applyNumberFormat="0" applyAlignment="0" applyProtection="0">
      <alignment vertical="center"/>
    </xf>
    <xf numFmtId="0" fontId="27" fillId="5" borderId="0" applyNumberFormat="0" applyBorder="0" applyAlignment="0" applyProtection="0">
      <alignment vertical="center"/>
    </xf>
    <xf numFmtId="0" fontId="22" fillId="3" borderId="0" applyNumberFormat="0" applyBorder="0" applyAlignment="0" applyProtection="0">
      <alignment vertical="center"/>
    </xf>
    <xf numFmtId="0" fontId="24" fillId="3" borderId="0" applyNumberFormat="0" applyBorder="0" applyAlignment="0" applyProtection="0">
      <alignment vertical="center"/>
    </xf>
    <xf numFmtId="0" fontId="32" fillId="0" borderId="0" applyNumberFormat="0" applyBorder="0" applyAlignment="0" applyProtection="0">
      <alignment vertical="center"/>
    </xf>
    <xf numFmtId="0" fontId="29" fillId="0" borderId="0" applyNumberFormat="0" applyBorder="0" applyAlignment="0" applyProtection="0">
      <alignment vertical="center"/>
    </xf>
    <xf numFmtId="0" fontId="0" fillId="9" borderId="15" applyNumberFormat="0" applyFont="0" applyAlignment="0" applyProtection="0">
      <alignment vertical="center"/>
    </xf>
    <xf numFmtId="0" fontId="38" fillId="0" borderId="0" applyNumberFormat="0" applyBorder="0" applyAlignment="0" applyProtection="0">
      <alignment vertical="center"/>
    </xf>
    <xf numFmtId="0" fontId="23" fillId="0" borderId="0" applyNumberFormat="0" applyBorder="0" applyAlignment="0" applyProtection="0">
      <alignment vertical="center"/>
    </xf>
    <xf numFmtId="0" fontId="24" fillId="5" borderId="0" applyNumberFormat="0" applyBorder="0" applyAlignment="0" applyProtection="0">
      <alignment vertical="center"/>
    </xf>
    <xf numFmtId="0" fontId="25" fillId="0" borderId="0" applyNumberFormat="0" applyBorder="0" applyAlignment="0" applyProtection="0">
      <alignment vertical="center"/>
    </xf>
    <xf numFmtId="0" fontId="35" fillId="0" borderId="18" applyNumberFormat="0" applyAlignment="0" applyProtection="0">
      <alignment vertical="center"/>
    </xf>
    <xf numFmtId="0" fontId="37" fillId="0" borderId="18" applyNumberFormat="0" applyAlignment="0" applyProtection="0">
      <alignment vertical="center"/>
    </xf>
    <xf numFmtId="0" fontId="23" fillId="0" borderId="11" applyNumberFormat="0" applyAlignment="0" applyProtection="0">
      <alignment vertical="center"/>
    </xf>
    <xf numFmtId="0" fontId="24" fillId="14" borderId="0" applyNumberFormat="0" applyBorder="0" applyAlignment="0" applyProtection="0">
      <alignment vertical="center"/>
    </xf>
    <xf numFmtId="0" fontId="31" fillId="8" borderId="14" applyNumberFormat="0" applyAlignment="0" applyProtection="0">
      <alignment vertical="center"/>
    </xf>
    <xf numFmtId="0" fontId="24" fillId="13" borderId="0" applyNumberFormat="0" applyBorder="0" applyAlignment="0" applyProtection="0">
      <alignment vertical="center"/>
    </xf>
    <xf numFmtId="0" fontId="33" fillId="8" borderId="16" applyNumberFormat="0" applyAlignment="0" applyProtection="0">
      <alignment vertical="center"/>
    </xf>
    <xf numFmtId="0" fontId="34" fillId="12" borderId="17" applyNumberFormat="0" applyAlignment="0" applyProtection="0">
      <alignment vertical="center"/>
    </xf>
    <xf numFmtId="0" fontId="30" fillId="0" borderId="13" applyNumberFormat="0" applyAlignment="0" applyProtection="0">
      <alignment vertical="center"/>
    </xf>
    <xf numFmtId="0" fontId="24" fillId="4" borderId="0" applyNumberFormat="0" applyBorder="0" applyAlignment="0" applyProtection="0">
      <alignment vertical="center"/>
    </xf>
    <xf numFmtId="0" fontId="22" fillId="2" borderId="0" applyNumberFormat="0" applyBorder="0" applyAlignment="0" applyProtection="0">
      <alignment vertical="center"/>
    </xf>
    <xf numFmtId="0" fontId="28" fillId="0" borderId="12" applyNumberFormat="0" applyAlignment="0" applyProtection="0">
      <alignment vertical="center"/>
    </xf>
    <xf numFmtId="0" fontId="36" fillId="3" borderId="0" applyNumberFormat="0" applyBorder="0" applyAlignment="0" applyProtection="0">
      <alignment vertical="center"/>
    </xf>
    <xf numFmtId="0" fontId="27" fillId="6" borderId="0" applyNumberFormat="0" applyBorder="0" applyAlignment="0" applyProtection="0">
      <alignment vertical="center"/>
    </xf>
    <xf numFmtId="0" fontId="24" fillId="11" borderId="0" applyNumberFormat="0" applyBorder="0" applyAlignment="0" applyProtection="0">
      <alignment vertical="center"/>
    </xf>
    <xf numFmtId="0" fontId="22" fillId="10" borderId="0" applyNumberFormat="0" applyBorder="0" applyAlignment="0" applyProtection="0">
      <alignment vertical="center"/>
    </xf>
    <xf numFmtId="0" fontId="22" fillId="15" borderId="0" applyNumberFormat="0" applyBorder="0" applyAlignment="0" applyProtection="0">
      <alignment vertical="center"/>
    </xf>
    <xf numFmtId="0" fontId="22" fillId="1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4" fillId="16"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4" fillId="11" borderId="0" applyNumberFormat="0" applyBorder="0" applyAlignment="0" applyProtection="0">
      <alignment vertical="center"/>
    </xf>
    <xf numFmtId="0" fontId="22" fillId="14" borderId="0" applyNumberFormat="0" applyBorder="0" applyAlignment="0" applyProtection="0">
      <alignment vertical="center"/>
    </xf>
    <xf numFmtId="0" fontId="24" fillId="14" borderId="0" applyNumberFormat="0" applyBorder="0" applyAlignment="0" applyProtection="0">
      <alignment vertical="center"/>
    </xf>
    <xf numFmtId="0" fontId="24" fillId="17" borderId="0" applyNumberFormat="0" applyBorder="0" applyAlignment="0" applyProtection="0">
      <alignment vertical="center"/>
    </xf>
    <xf numFmtId="0" fontId="22" fillId="2" borderId="0" applyNumberFormat="0" applyBorder="0" applyAlignment="0" applyProtection="0">
      <alignment vertical="center"/>
    </xf>
    <xf numFmtId="0" fontId="24" fillId="2" borderId="0" applyNumberFormat="0" applyBorder="0" applyAlignment="0" applyProtection="0">
      <alignment vertical="center"/>
    </xf>
  </cellStyleXfs>
  <cellXfs count="62">
    <xf numFmtId="0" fontId="0" fillId="0" borderId="0" xfId="0" applyFill="1" applyAlignment="1"/>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xf>
    <xf numFmtId="10" fontId="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9" fontId="8" fillId="0" borderId="1" xfId="0" applyNumberFormat="1" applyFont="1" applyFill="1" applyBorder="1" applyAlignment="1">
      <alignment horizontal="center" vertical="center"/>
    </xf>
    <xf numFmtId="9"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0" fontId="15" fillId="0" borderId="1"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17"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9" fillId="0" borderId="1" xfId="0" applyFont="1" applyFill="1" applyBorder="1" applyAlignment="1">
      <alignment horizontal="center" vertical="center" wrapText="1"/>
    </xf>
    <xf numFmtId="10" fontId="19"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xf>
    <xf numFmtId="0" fontId="17" fillId="0" borderId="9" xfId="0" applyFont="1" applyFill="1" applyBorder="1" applyAlignment="1">
      <alignment horizontal="center" vertical="center" wrapText="1"/>
    </xf>
    <xf numFmtId="0" fontId="18" fillId="0" borderId="10" xfId="0"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0" fontId="21" fillId="0" borderId="0" xfId="0" applyFont="1" applyFill="1" applyBorder="1" applyAlignment="1">
      <alignment vertical="center"/>
    </xf>
    <xf numFmtId="0" fontId="1" fillId="0" borderId="1" xfId="0" applyFont="1" applyFill="1" applyBorder="1" applyAlignment="1">
      <alignment horizontal="left" vertical="center"/>
    </xf>
    <xf numFmtId="0" fontId="20"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58"/>
  <sheetViews>
    <sheetView tabSelected="1" workbookViewId="0">
      <selection activeCell="D11" sqref="D11"/>
    </sheetView>
  </sheetViews>
  <sheetFormatPr defaultColWidth="9.12962962962963" defaultRowHeight="13.2"/>
  <cols>
    <col min="1" max="1" width="7.33333333333333" style="2" customWidth="1"/>
    <col min="2" max="2" width="8" style="2" customWidth="1"/>
    <col min="3" max="3" width="7.12962962962963" style="2" customWidth="1"/>
    <col min="4" max="4" width="22" style="2" customWidth="1"/>
    <col min="5" max="5" width="36.9074074074074" style="2" customWidth="1"/>
    <col min="6" max="6" width="30.8888888888889" style="3" customWidth="1"/>
    <col min="7" max="7" width="8" style="2" customWidth="1"/>
    <col min="8" max="8" width="8.75" style="2" customWidth="1"/>
    <col min="9" max="9" width="38.4444444444444" style="2" customWidth="1"/>
    <col min="10" max="16382" width="9.12962962962963" style="2"/>
    <col min="16383" max="16384" width="9.12962962962963" style="4"/>
  </cols>
  <sheetData>
    <row r="1" ht="17.1" customHeight="1" spans="1:1">
      <c r="A1" s="5" t="s">
        <v>0</v>
      </c>
    </row>
    <row r="2" ht="23.4" spans="1:9">
      <c r="A2" s="6" t="s">
        <v>1</v>
      </c>
      <c r="B2" s="6"/>
      <c r="C2" s="6"/>
      <c r="D2" s="6"/>
      <c r="E2" s="6"/>
      <c r="F2" s="6"/>
      <c r="G2" s="6"/>
      <c r="H2" s="6"/>
      <c r="I2" s="6"/>
    </row>
    <row r="3" ht="21" spans="1:9">
      <c r="A3" s="7" t="s">
        <v>2</v>
      </c>
      <c r="B3" s="8"/>
      <c r="C3" s="8"/>
      <c r="D3" s="8"/>
      <c r="E3" s="8"/>
      <c r="F3" s="8"/>
      <c r="G3" s="8"/>
      <c r="H3" s="8"/>
      <c r="I3" s="8"/>
    </row>
    <row r="4" spans="2:5">
      <c r="B4" s="3"/>
      <c r="C4" s="3"/>
      <c r="D4" s="3"/>
      <c r="E4" s="3"/>
    </row>
    <row r="5" ht="25" customHeight="1" spans="1:9">
      <c r="A5" s="9" t="s">
        <v>3</v>
      </c>
      <c r="B5" s="10" t="s">
        <v>4</v>
      </c>
      <c r="C5" s="11"/>
      <c r="D5" s="11"/>
      <c r="E5" s="11"/>
      <c r="F5" s="11"/>
      <c r="G5" s="12"/>
      <c r="H5" s="12"/>
      <c r="I5" s="12"/>
    </row>
    <row r="6" ht="18" customHeight="1" spans="1:9">
      <c r="A6" s="13" t="s">
        <v>5</v>
      </c>
      <c r="B6" s="11"/>
      <c r="C6" s="11"/>
      <c r="D6" s="13" t="s">
        <v>6</v>
      </c>
      <c r="E6" s="13" t="s">
        <v>7</v>
      </c>
      <c r="F6" s="13" t="s">
        <v>8</v>
      </c>
      <c r="G6" s="14" t="s">
        <v>9</v>
      </c>
      <c r="H6" s="14" t="s">
        <v>10</v>
      </c>
      <c r="I6" s="14" t="s">
        <v>11</v>
      </c>
    </row>
    <row r="7" ht="18" customHeight="1" spans="1:9">
      <c r="A7" s="15"/>
      <c r="B7" s="14" t="s">
        <v>12</v>
      </c>
      <c r="C7" s="14"/>
      <c r="D7" s="16">
        <f>D9+D10+D11+D12</f>
        <v>20948.17</v>
      </c>
      <c r="E7" s="16">
        <v>32040.47</v>
      </c>
      <c r="F7" s="16">
        <v>32040.47</v>
      </c>
      <c r="G7" s="17">
        <v>10</v>
      </c>
      <c r="H7" s="18">
        <v>1</v>
      </c>
      <c r="I7" s="11">
        <v>10</v>
      </c>
    </row>
    <row r="8" ht="18" customHeight="1" spans="1:9">
      <c r="A8" s="15"/>
      <c r="B8" s="14" t="s">
        <v>13</v>
      </c>
      <c r="C8" s="14"/>
      <c r="D8" s="16"/>
      <c r="E8" s="16"/>
      <c r="F8" s="16"/>
      <c r="G8" s="14" t="s">
        <v>14</v>
      </c>
      <c r="H8" s="14" t="s">
        <v>14</v>
      </c>
      <c r="I8" s="14" t="s">
        <v>14</v>
      </c>
    </row>
    <row r="9" ht="18" customHeight="1" spans="1:9">
      <c r="A9" s="15"/>
      <c r="B9" s="14" t="s">
        <v>15</v>
      </c>
      <c r="C9" s="14"/>
      <c r="D9" s="16">
        <v>14898.17</v>
      </c>
      <c r="E9" s="16">
        <f>21394.6+716.03</f>
        <v>22110.63</v>
      </c>
      <c r="F9" s="16">
        <v>29040.73</v>
      </c>
      <c r="G9" s="14" t="s">
        <v>14</v>
      </c>
      <c r="H9" s="14" t="s">
        <v>14</v>
      </c>
      <c r="I9" s="14" t="s">
        <v>14</v>
      </c>
    </row>
    <row r="10" ht="22" customHeight="1" spans="1:9">
      <c r="A10" s="15"/>
      <c r="B10" s="14" t="s">
        <v>16</v>
      </c>
      <c r="C10" s="14"/>
      <c r="D10" s="16"/>
      <c r="E10" s="16">
        <v>2066.36</v>
      </c>
      <c r="F10" s="16">
        <v>1983.1</v>
      </c>
      <c r="G10" s="11"/>
      <c r="H10" s="14" t="s">
        <v>14</v>
      </c>
      <c r="I10" s="14" t="s">
        <v>14</v>
      </c>
    </row>
    <row r="11" ht="29" customHeight="1" spans="1:9">
      <c r="A11" s="15"/>
      <c r="B11" s="13" t="s">
        <v>17</v>
      </c>
      <c r="C11" s="15"/>
      <c r="D11" s="16">
        <v>6050</v>
      </c>
      <c r="E11" s="16">
        <f>6459.27+883.91+757.66-716.03</f>
        <v>7384.81</v>
      </c>
      <c r="F11" s="16">
        <f>5800+1828.79</f>
        <v>7628.79</v>
      </c>
      <c r="G11" s="14" t="s">
        <v>14</v>
      </c>
      <c r="H11" s="14" t="s">
        <v>14</v>
      </c>
      <c r="I11" s="14" t="s">
        <v>14</v>
      </c>
    </row>
    <row r="12" ht="18" customHeight="1" spans="1:9">
      <c r="A12" s="15"/>
      <c r="B12" s="14" t="s">
        <v>18</v>
      </c>
      <c r="C12" s="14"/>
      <c r="D12" s="16"/>
      <c r="E12" s="16">
        <v>478.67</v>
      </c>
      <c r="F12" s="16">
        <v>478.67</v>
      </c>
      <c r="G12" s="14" t="s">
        <v>14</v>
      </c>
      <c r="H12" s="14" t="s">
        <v>14</v>
      </c>
      <c r="I12" s="14" t="s">
        <v>14</v>
      </c>
    </row>
    <row r="13" ht="18" customHeight="1" spans="1:9">
      <c r="A13" s="15"/>
      <c r="B13" s="19" t="s">
        <v>19</v>
      </c>
      <c r="C13" s="19"/>
      <c r="D13" s="16"/>
      <c r="E13" s="16"/>
      <c r="F13" s="16"/>
      <c r="G13" s="14" t="s">
        <v>14</v>
      </c>
      <c r="H13" s="14" t="s">
        <v>14</v>
      </c>
      <c r="I13" s="14" t="s">
        <v>14</v>
      </c>
    </row>
    <row r="14" ht="20" customHeight="1" spans="1:9">
      <c r="A14" s="15"/>
      <c r="B14" s="14" t="s">
        <v>20</v>
      </c>
      <c r="C14" s="14"/>
      <c r="D14" s="16">
        <v>20948.17</v>
      </c>
      <c r="E14" s="16">
        <v>22399.74</v>
      </c>
      <c r="F14" s="16">
        <f>E14</f>
        <v>22399.74</v>
      </c>
      <c r="G14" s="14" t="s">
        <v>14</v>
      </c>
      <c r="H14" s="14" t="s">
        <v>14</v>
      </c>
      <c r="I14" s="14" t="s">
        <v>14</v>
      </c>
    </row>
    <row r="15" ht="21" customHeight="1" spans="1:9">
      <c r="A15" s="15"/>
      <c r="B15" s="14" t="s">
        <v>21</v>
      </c>
      <c r="C15" s="14"/>
      <c r="D15" s="16"/>
      <c r="E15" s="16">
        <v>9640.73</v>
      </c>
      <c r="F15" s="16">
        <f>E15</f>
        <v>9640.73</v>
      </c>
      <c r="G15" s="14" t="s">
        <v>14</v>
      </c>
      <c r="H15" s="14" t="s">
        <v>14</v>
      </c>
      <c r="I15" s="14" t="s">
        <v>14</v>
      </c>
    </row>
    <row r="16" ht="21" customHeight="1" spans="1:9">
      <c r="A16" s="13" t="s">
        <v>22</v>
      </c>
      <c r="B16" s="14" t="s">
        <v>23</v>
      </c>
      <c r="C16" s="14"/>
      <c r="D16" s="14"/>
      <c r="E16" s="14"/>
      <c r="F16" s="14" t="s">
        <v>24</v>
      </c>
      <c r="G16" s="14"/>
      <c r="H16" s="14"/>
      <c r="I16" s="14"/>
    </row>
    <row r="17" ht="96" customHeight="1" spans="1:9">
      <c r="A17" s="15"/>
      <c r="B17" s="20" t="s">
        <v>25</v>
      </c>
      <c r="C17" s="21"/>
      <c r="D17" s="21"/>
      <c r="E17" s="22"/>
      <c r="F17" s="23" t="s">
        <v>26</v>
      </c>
      <c r="G17" s="24"/>
      <c r="H17" s="24"/>
      <c r="I17" s="24"/>
    </row>
    <row r="18" ht="42" customHeight="1" spans="1:9">
      <c r="A18" s="13" t="s">
        <v>27</v>
      </c>
      <c r="B18" s="14" t="s">
        <v>28</v>
      </c>
      <c r="C18" s="14" t="s">
        <v>29</v>
      </c>
      <c r="D18" s="14" t="s">
        <v>30</v>
      </c>
      <c r="E18" s="13" t="s">
        <v>31</v>
      </c>
      <c r="F18" s="13" t="s">
        <v>32</v>
      </c>
      <c r="G18" s="14" t="s">
        <v>9</v>
      </c>
      <c r="H18" s="14" t="s">
        <v>11</v>
      </c>
      <c r="I18" s="13" t="s">
        <v>33</v>
      </c>
    </row>
    <row r="19" ht="43" customHeight="1" spans="1:9">
      <c r="A19" s="13"/>
      <c r="B19" s="15"/>
      <c r="C19" s="13"/>
      <c r="D19" s="25" t="s">
        <v>34</v>
      </c>
      <c r="E19" s="26" t="s">
        <v>35</v>
      </c>
      <c r="F19" s="18">
        <v>0.5295</v>
      </c>
      <c r="G19" s="11">
        <f>2-1</f>
        <v>1</v>
      </c>
      <c r="H19" s="11">
        <v>0</v>
      </c>
      <c r="I19" s="25" t="s">
        <v>36</v>
      </c>
    </row>
    <row r="20" ht="25" customHeight="1" spans="1:9">
      <c r="A20" s="13"/>
      <c r="B20" s="15"/>
      <c r="C20" s="13"/>
      <c r="D20" s="25" t="s">
        <v>37</v>
      </c>
      <c r="E20" s="27">
        <v>1</v>
      </c>
      <c r="F20" s="18">
        <v>1</v>
      </c>
      <c r="G20" s="28">
        <f>2-1</f>
        <v>1</v>
      </c>
      <c r="H20" s="28">
        <v>1</v>
      </c>
      <c r="I20" s="12"/>
    </row>
    <row r="21" ht="25" customHeight="1" spans="1:9">
      <c r="A21" s="13"/>
      <c r="B21" s="15"/>
      <c r="C21" s="13"/>
      <c r="D21" s="25" t="s">
        <v>38</v>
      </c>
      <c r="E21" s="29" t="s">
        <v>39</v>
      </c>
      <c r="F21" s="30" t="s">
        <v>40</v>
      </c>
      <c r="G21" s="11">
        <v>2</v>
      </c>
      <c r="H21" s="11">
        <v>2</v>
      </c>
      <c r="I21" s="12"/>
    </row>
    <row r="22" ht="25" customHeight="1" spans="1:9">
      <c r="A22" s="13"/>
      <c r="B22" s="15"/>
      <c r="C22" s="13"/>
      <c r="D22" s="25" t="s">
        <v>41</v>
      </c>
      <c r="E22" s="26" t="s">
        <v>42</v>
      </c>
      <c r="F22" s="31" t="s">
        <v>43</v>
      </c>
      <c r="G22" s="11">
        <v>2</v>
      </c>
      <c r="H22" s="11">
        <v>2</v>
      </c>
      <c r="I22" s="12"/>
    </row>
    <row r="23" ht="25" customHeight="1" spans="1:9">
      <c r="A23" s="13"/>
      <c r="B23" s="15"/>
      <c r="C23" s="13"/>
      <c r="D23" s="25" t="s">
        <v>44</v>
      </c>
      <c r="E23" s="26" t="s">
        <v>45</v>
      </c>
      <c r="F23" s="32" t="s">
        <v>46</v>
      </c>
      <c r="G23" s="11">
        <v>2</v>
      </c>
      <c r="H23" s="11">
        <v>1.7</v>
      </c>
      <c r="I23" s="23" t="s">
        <v>47</v>
      </c>
    </row>
    <row r="24" ht="25" customHeight="1" spans="1:9">
      <c r="A24" s="13"/>
      <c r="B24" s="15"/>
      <c r="C24" s="13"/>
      <c r="D24" s="33" t="s">
        <v>48</v>
      </c>
      <c r="E24" s="29" t="s">
        <v>49</v>
      </c>
      <c r="F24" s="29" t="s">
        <v>50</v>
      </c>
      <c r="G24" s="11">
        <v>2</v>
      </c>
      <c r="H24" s="11">
        <v>2</v>
      </c>
      <c r="I24" s="12"/>
    </row>
    <row r="25" ht="45" customHeight="1" spans="1:9">
      <c r="A25" s="13"/>
      <c r="B25" s="15"/>
      <c r="C25" s="13"/>
      <c r="D25" s="25" t="s">
        <v>51</v>
      </c>
      <c r="E25" s="33" t="s">
        <v>52</v>
      </c>
      <c r="F25" s="33" t="s">
        <v>53</v>
      </c>
      <c r="G25" s="11">
        <v>2</v>
      </c>
      <c r="H25" s="11">
        <v>1.8</v>
      </c>
      <c r="I25" s="23" t="s">
        <v>54</v>
      </c>
    </row>
    <row r="26" ht="54" customHeight="1" spans="1:9">
      <c r="A26" s="13"/>
      <c r="B26" s="15"/>
      <c r="C26" s="13"/>
      <c r="D26" s="25" t="s">
        <v>55</v>
      </c>
      <c r="E26" s="33" t="s">
        <v>56</v>
      </c>
      <c r="F26" s="33" t="s">
        <v>57</v>
      </c>
      <c r="G26" s="11">
        <v>2</v>
      </c>
      <c r="H26" s="11">
        <v>2</v>
      </c>
      <c r="I26" s="23"/>
    </row>
    <row r="27" ht="64" customHeight="1" spans="1:9">
      <c r="A27" s="13"/>
      <c r="B27" s="15"/>
      <c r="C27" s="13"/>
      <c r="D27" s="25" t="s">
        <v>58</v>
      </c>
      <c r="E27" s="25" t="s">
        <v>59</v>
      </c>
      <c r="F27" s="25" t="s">
        <v>60</v>
      </c>
      <c r="G27" s="11">
        <v>2</v>
      </c>
      <c r="H27" s="11">
        <v>2</v>
      </c>
      <c r="I27" s="12"/>
    </row>
    <row r="28" ht="25" customHeight="1" spans="1:9">
      <c r="A28" s="13"/>
      <c r="B28" s="15"/>
      <c r="C28" s="13"/>
      <c r="D28" s="25" t="s">
        <v>61</v>
      </c>
      <c r="E28" s="29" t="s">
        <v>62</v>
      </c>
      <c r="F28" s="25" t="s">
        <v>63</v>
      </c>
      <c r="G28" s="11">
        <v>2</v>
      </c>
      <c r="H28" s="11">
        <v>2</v>
      </c>
      <c r="I28" s="12"/>
    </row>
    <row r="29" ht="25" customHeight="1" spans="1:9">
      <c r="A29" s="13"/>
      <c r="B29" s="15"/>
      <c r="C29" s="13"/>
      <c r="D29" s="25" t="s">
        <v>64</v>
      </c>
      <c r="E29" s="26" t="s">
        <v>65</v>
      </c>
      <c r="F29" s="34" t="s">
        <v>66</v>
      </c>
      <c r="G29" s="11">
        <v>2</v>
      </c>
      <c r="H29" s="11">
        <v>2</v>
      </c>
      <c r="I29" s="12"/>
    </row>
    <row r="30" ht="21" customHeight="1" spans="1:9">
      <c r="A30" s="35" t="s">
        <v>27</v>
      </c>
      <c r="B30" s="36" t="s">
        <v>67</v>
      </c>
      <c r="C30" s="37" t="s">
        <v>68</v>
      </c>
      <c r="D30" s="25" t="s">
        <v>69</v>
      </c>
      <c r="E30" s="10" t="s">
        <v>70</v>
      </c>
      <c r="F30" s="10" t="s">
        <v>70</v>
      </c>
      <c r="G30" s="11">
        <f>3-1</f>
        <v>2</v>
      </c>
      <c r="H30" s="11">
        <v>2</v>
      </c>
      <c r="I30" s="12"/>
    </row>
    <row r="31" ht="21" customHeight="1" spans="1:9">
      <c r="A31" s="38"/>
      <c r="B31" s="39"/>
      <c r="C31" s="37"/>
      <c r="D31" s="25" t="s">
        <v>71</v>
      </c>
      <c r="E31" s="10" t="s">
        <v>72</v>
      </c>
      <c r="F31" s="10" t="s">
        <v>72</v>
      </c>
      <c r="G31" s="11">
        <v>1</v>
      </c>
      <c r="H31" s="11">
        <v>1</v>
      </c>
      <c r="I31" s="12"/>
    </row>
    <row r="32" ht="21" customHeight="1" spans="1:9">
      <c r="A32" s="38"/>
      <c r="B32" s="39"/>
      <c r="C32" s="37"/>
      <c r="D32" s="25" t="s">
        <v>73</v>
      </c>
      <c r="E32" s="10" t="s">
        <v>74</v>
      </c>
      <c r="F32" s="10" t="s">
        <v>74</v>
      </c>
      <c r="G32" s="11">
        <v>1</v>
      </c>
      <c r="H32" s="11">
        <v>1</v>
      </c>
      <c r="I32" s="12"/>
    </row>
    <row r="33" ht="19" customHeight="1" spans="1:9">
      <c r="A33" s="38"/>
      <c r="B33" s="39"/>
      <c r="C33" s="37"/>
      <c r="D33" s="25" t="s">
        <v>75</v>
      </c>
      <c r="E33" s="10" t="s">
        <v>76</v>
      </c>
      <c r="F33" s="10" t="s">
        <v>76</v>
      </c>
      <c r="G33" s="11">
        <v>1</v>
      </c>
      <c r="H33" s="11">
        <v>1</v>
      </c>
      <c r="I33" s="12"/>
    </row>
    <row r="34" ht="19" customHeight="1" spans="1:9">
      <c r="A34" s="38"/>
      <c r="B34" s="39"/>
      <c r="C34" s="37"/>
      <c r="D34" s="25" t="s">
        <v>77</v>
      </c>
      <c r="E34" s="10" t="s">
        <v>78</v>
      </c>
      <c r="F34" s="10" t="s">
        <v>78</v>
      </c>
      <c r="G34" s="11">
        <f>6-4</f>
        <v>2</v>
      </c>
      <c r="H34" s="11">
        <v>2</v>
      </c>
      <c r="I34" s="12"/>
    </row>
    <row r="35" ht="19" customHeight="1" spans="1:9">
      <c r="A35" s="38"/>
      <c r="B35" s="39"/>
      <c r="C35" s="37"/>
      <c r="D35" s="25" t="s">
        <v>79</v>
      </c>
      <c r="E35" s="10" t="s">
        <v>80</v>
      </c>
      <c r="F35" s="10" t="s">
        <v>80</v>
      </c>
      <c r="G35" s="11">
        <v>1</v>
      </c>
      <c r="H35" s="11">
        <v>1</v>
      </c>
      <c r="I35" s="12"/>
    </row>
    <row r="36" ht="19" customHeight="1" spans="1:9">
      <c r="A36" s="38"/>
      <c r="B36" s="39"/>
      <c r="C36" s="37"/>
      <c r="D36" s="25" t="s">
        <v>81</v>
      </c>
      <c r="E36" s="10" t="s">
        <v>82</v>
      </c>
      <c r="F36" s="10" t="s">
        <v>82</v>
      </c>
      <c r="G36" s="11">
        <v>1</v>
      </c>
      <c r="H36" s="11">
        <v>1</v>
      </c>
      <c r="I36" s="12"/>
    </row>
    <row r="37" ht="36" customHeight="1" spans="1:9">
      <c r="A37" s="38"/>
      <c r="B37" s="39"/>
      <c r="C37" s="37"/>
      <c r="D37" s="25" t="s">
        <v>83</v>
      </c>
      <c r="E37" s="40" t="s">
        <v>84</v>
      </c>
      <c r="F37" s="41" t="s">
        <v>85</v>
      </c>
      <c r="G37" s="11">
        <v>1</v>
      </c>
      <c r="H37" s="11">
        <v>1</v>
      </c>
      <c r="I37" s="12"/>
    </row>
    <row r="38" ht="29" customHeight="1" spans="1:9">
      <c r="A38" s="38"/>
      <c r="B38" s="39"/>
      <c r="C38" s="37"/>
      <c r="D38" s="25" t="s">
        <v>86</v>
      </c>
      <c r="E38" s="42">
        <v>1</v>
      </c>
      <c r="F38" s="42">
        <v>1</v>
      </c>
      <c r="G38" s="11">
        <v>2</v>
      </c>
      <c r="H38" s="11">
        <v>2</v>
      </c>
      <c r="I38" s="12"/>
    </row>
    <row r="39" ht="22" customHeight="1" spans="1:9">
      <c r="A39" s="38"/>
      <c r="B39" s="39"/>
      <c r="C39" s="37"/>
      <c r="D39" s="25" t="s">
        <v>87</v>
      </c>
      <c r="E39" s="42">
        <v>1</v>
      </c>
      <c r="F39" s="43">
        <v>1</v>
      </c>
      <c r="G39" s="11">
        <v>1</v>
      </c>
      <c r="H39" s="11">
        <v>1</v>
      </c>
      <c r="I39" s="12"/>
    </row>
    <row r="40" ht="19" customHeight="1" spans="1:9">
      <c r="A40" s="38"/>
      <c r="B40" s="39"/>
      <c r="C40" s="37"/>
      <c r="D40" s="44" t="s">
        <v>88</v>
      </c>
      <c r="E40" s="27">
        <v>0.65</v>
      </c>
      <c r="F40" s="45">
        <v>0.65</v>
      </c>
      <c r="G40" s="11">
        <v>2</v>
      </c>
      <c r="H40" s="11">
        <v>2</v>
      </c>
      <c r="I40" s="12"/>
    </row>
    <row r="41" ht="19" customHeight="1" spans="1:9">
      <c r="A41" s="38"/>
      <c r="B41" s="39"/>
      <c r="C41" s="46" t="s">
        <v>89</v>
      </c>
      <c r="D41" s="10" t="s">
        <v>90</v>
      </c>
      <c r="E41" s="25" t="s">
        <v>91</v>
      </c>
      <c r="F41" s="25" t="s">
        <v>91</v>
      </c>
      <c r="G41" s="11">
        <v>5</v>
      </c>
      <c r="H41" s="11">
        <v>5</v>
      </c>
      <c r="I41" s="12"/>
    </row>
    <row r="42" ht="19" customHeight="1" spans="1:9">
      <c r="A42" s="38"/>
      <c r="B42" s="39"/>
      <c r="C42" s="46"/>
      <c r="D42" s="10" t="s">
        <v>92</v>
      </c>
      <c r="E42" s="43">
        <v>1</v>
      </c>
      <c r="F42" s="43">
        <v>1</v>
      </c>
      <c r="G42" s="11">
        <v>3</v>
      </c>
      <c r="H42" s="11">
        <v>3</v>
      </c>
      <c r="I42" s="12"/>
    </row>
    <row r="43" ht="19" customHeight="1" spans="1:9">
      <c r="A43" s="38"/>
      <c r="B43" s="39"/>
      <c r="C43" s="46"/>
      <c r="D43" s="10" t="s">
        <v>93</v>
      </c>
      <c r="E43" s="25" t="s">
        <v>94</v>
      </c>
      <c r="F43" s="25" t="s">
        <v>94</v>
      </c>
      <c r="G43" s="11">
        <v>2</v>
      </c>
      <c r="H43" s="11">
        <v>2</v>
      </c>
      <c r="I43" s="12"/>
    </row>
    <row r="44" s="1" customFormat="1" ht="19" customHeight="1" spans="1:9">
      <c r="A44" s="47"/>
      <c r="B44" s="48"/>
      <c r="C44" s="13" t="s">
        <v>95</v>
      </c>
      <c r="D44" s="34" t="s">
        <v>96</v>
      </c>
      <c r="E44" s="49" t="s">
        <v>97</v>
      </c>
      <c r="F44" s="50">
        <v>0.7289</v>
      </c>
      <c r="G44" s="11">
        <v>1</v>
      </c>
      <c r="H44" s="11">
        <v>1</v>
      </c>
      <c r="I44" s="60"/>
    </row>
    <row r="45" ht="26" customHeight="1" spans="1:9">
      <c r="A45" s="38"/>
      <c r="B45" s="39"/>
      <c r="C45" s="13"/>
      <c r="D45" s="51" t="s">
        <v>98</v>
      </c>
      <c r="E45" s="26" t="s">
        <v>99</v>
      </c>
      <c r="F45" s="52">
        <v>1</v>
      </c>
      <c r="G45" s="11">
        <v>2</v>
      </c>
      <c r="H45" s="11">
        <v>2</v>
      </c>
      <c r="I45" s="61"/>
    </row>
    <row r="46" s="1" customFormat="1" ht="32" customHeight="1" spans="1:9">
      <c r="A46" s="53"/>
      <c r="B46" s="54"/>
      <c r="C46" s="13"/>
      <c r="D46" s="34" t="s">
        <v>100</v>
      </c>
      <c r="E46" s="34" t="s">
        <v>101</v>
      </c>
      <c r="F46" s="25" t="s">
        <v>102</v>
      </c>
      <c r="G46" s="11">
        <v>2</v>
      </c>
      <c r="H46" s="11">
        <v>2</v>
      </c>
      <c r="I46" s="60"/>
    </row>
    <row r="47" ht="45" customHeight="1" spans="1:9">
      <c r="A47" s="15" t="s">
        <v>27</v>
      </c>
      <c r="B47" s="35" t="s">
        <v>103</v>
      </c>
      <c r="C47" s="35" t="s">
        <v>104</v>
      </c>
      <c r="D47" s="51" t="s">
        <v>105</v>
      </c>
      <c r="E47" s="25" t="s">
        <v>106</v>
      </c>
      <c r="F47" s="55" t="s">
        <v>107</v>
      </c>
      <c r="G47" s="11">
        <v>2</v>
      </c>
      <c r="H47" s="11">
        <v>1.5</v>
      </c>
      <c r="I47" s="23" t="s">
        <v>108</v>
      </c>
    </row>
    <row r="48" ht="42" customHeight="1" spans="1:9">
      <c r="A48" s="15"/>
      <c r="B48" s="38"/>
      <c r="C48" s="38"/>
      <c r="D48" s="51" t="s">
        <v>109</v>
      </c>
      <c r="E48" s="25" t="s">
        <v>110</v>
      </c>
      <c r="F48" s="56">
        <v>0.62</v>
      </c>
      <c r="G48" s="11">
        <v>2</v>
      </c>
      <c r="H48" s="11">
        <v>2</v>
      </c>
      <c r="I48" s="23" t="s">
        <v>111</v>
      </c>
    </row>
    <row r="49" ht="20" customHeight="1" spans="1:9">
      <c r="A49" s="15"/>
      <c r="B49" s="38"/>
      <c r="C49" s="38"/>
      <c r="D49" s="51" t="s">
        <v>112</v>
      </c>
      <c r="E49" s="25" t="s">
        <v>113</v>
      </c>
      <c r="F49" s="45">
        <v>0.9795</v>
      </c>
      <c r="G49" s="11">
        <v>4</v>
      </c>
      <c r="H49" s="11">
        <v>4</v>
      </c>
      <c r="I49" s="23"/>
    </row>
    <row r="50" ht="49" customHeight="1" spans="1:9">
      <c r="A50" s="15"/>
      <c r="B50" s="38"/>
      <c r="C50" s="38"/>
      <c r="D50" s="51" t="s">
        <v>114</v>
      </c>
      <c r="E50" s="25" t="s">
        <v>115</v>
      </c>
      <c r="F50" s="45">
        <v>0.1668</v>
      </c>
      <c r="G50" s="11">
        <v>4</v>
      </c>
      <c r="H50" s="11">
        <v>3.5</v>
      </c>
      <c r="I50" s="23" t="s">
        <v>116</v>
      </c>
    </row>
    <row r="51" ht="28" customHeight="1" spans="1:9">
      <c r="A51" s="15"/>
      <c r="B51" s="38"/>
      <c r="C51" s="38"/>
      <c r="D51" s="51" t="s">
        <v>117</v>
      </c>
      <c r="E51" s="25" t="s">
        <v>118</v>
      </c>
      <c r="F51" s="34" t="s">
        <v>119</v>
      </c>
      <c r="G51" s="11">
        <v>4</v>
      </c>
      <c r="H51" s="11">
        <v>4</v>
      </c>
      <c r="I51" s="23"/>
    </row>
    <row r="52" ht="20" customHeight="1" spans="1:9">
      <c r="A52" s="15"/>
      <c r="B52" s="38"/>
      <c r="C52" s="38"/>
      <c r="D52" s="51" t="s">
        <v>120</v>
      </c>
      <c r="E52" s="25" t="s">
        <v>121</v>
      </c>
      <c r="F52" s="34" t="s">
        <v>122</v>
      </c>
      <c r="G52" s="11">
        <v>4</v>
      </c>
      <c r="H52" s="11">
        <v>4</v>
      </c>
      <c r="I52" s="23"/>
    </row>
    <row r="53" ht="20" customHeight="1" spans="1:9">
      <c r="A53" s="15"/>
      <c r="B53" s="38"/>
      <c r="C53" s="57"/>
      <c r="D53" s="51" t="s">
        <v>123</v>
      </c>
      <c r="E53" s="43">
        <v>1</v>
      </c>
      <c r="F53" s="43">
        <v>1</v>
      </c>
      <c r="G53" s="11">
        <v>2</v>
      </c>
      <c r="H53" s="11">
        <v>2</v>
      </c>
      <c r="I53" s="23"/>
    </row>
    <row r="54" ht="96" customHeight="1" spans="1:9">
      <c r="A54" s="15"/>
      <c r="B54" s="57"/>
      <c r="C54" s="13" t="s">
        <v>124</v>
      </c>
      <c r="D54" s="25" t="s">
        <v>125</v>
      </c>
      <c r="E54" s="25" t="s">
        <v>126</v>
      </c>
      <c r="F54" s="25" t="s">
        <v>127</v>
      </c>
      <c r="G54" s="11">
        <v>8</v>
      </c>
      <c r="H54" s="11">
        <v>6</v>
      </c>
      <c r="I54" s="23" t="s">
        <v>128</v>
      </c>
    </row>
    <row r="55" ht="36" customHeight="1" spans="1:9">
      <c r="A55" s="15"/>
      <c r="B55" s="13" t="s">
        <v>129</v>
      </c>
      <c r="C55" s="13" t="s">
        <v>130</v>
      </c>
      <c r="D55" s="25" t="s">
        <v>131</v>
      </c>
      <c r="E55" s="43" t="s">
        <v>132</v>
      </c>
      <c r="F55" s="43">
        <v>0.95</v>
      </c>
      <c r="G55" s="11">
        <v>10</v>
      </c>
      <c r="H55" s="11">
        <v>10</v>
      </c>
      <c r="I55" s="12"/>
    </row>
    <row r="56" ht="23.1" customHeight="1" spans="1:9">
      <c r="A56" s="14" t="s">
        <v>133</v>
      </c>
      <c r="B56" s="14"/>
      <c r="C56" s="14"/>
      <c r="D56" s="14"/>
      <c r="E56" s="14"/>
      <c r="F56" s="14"/>
      <c r="G56" s="11">
        <f>SUM(G19:G55)+10</f>
        <v>100</v>
      </c>
      <c r="H56" s="58">
        <f>SUM(H19:H55)+I7</f>
        <v>95.5</v>
      </c>
      <c r="I56" s="12"/>
    </row>
    <row r="57" spans="2:5">
      <c r="B57" s="3"/>
      <c r="C57" s="3"/>
      <c r="D57" s="3"/>
      <c r="E57" s="3"/>
    </row>
    <row r="58" ht="15" spans="1:5">
      <c r="A58" s="59" t="s">
        <v>134</v>
      </c>
      <c r="B58" s="3"/>
      <c r="C58" s="3"/>
      <c r="D58" s="3"/>
      <c r="E58" s="3"/>
    </row>
  </sheetData>
  <mergeCells count="31">
    <mergeCell ref="A2:I2"/>
    <mergeCell ref="A3:I3"/>
    <mergeCell ref="B5:I5"/>
    <mergeCell ref="B6:C6"/>
    <mergeCell ref="B7:C7"/>
    <mergeCell ref="B8:C8"/>
    <mergeCell ref="B9:C9"/>
    <mergeCell ref="B10:C10"/>
    <mergeCell ref="B11:C11"/>
    <mergeCell ref="B12:C12"/>
    <mergeCell ref="B13:C13"/>
    <mergeCell ref="B14:C14"/>
    <mergeCell ref="B15:C15"/>
    <mergeCell ref="B16:E16"/>
    <mergeCell ref="F16:I16"/>
    <mergeCell ref="B17:E17"/>
    <mergeCell ref="F17:I17"/>
    <mergeCell ref="A56:F56"/>
    <mergeCell ref="A6:A15"/>
    <mergeCell ref="A16:A17"/>
    <mergeCell ref="A18:A29"/>
    <mergeCell ref="A30:A46"/>
    <mergeCell ref="A47:A55"/>
    <mergeCell ref="B19:B29"/>
    <mergeCell ref="B30:B46"/>
    <mergeCell ref="B47:B54"/>
    <mergeCell ref="C19:C29"/>
    <mergeCell ref="C30:C40"/>
    <mergeCell ref="C41:C43"/>
    <mergeCell ref="C44:C46"/>
    <mergeCell ref="C47:C53"/>
  </mergeCells>
  <printOptions horizontalCentered="1"/>
  <pageMargins left="0.357638888888889" right="0.160416666666667" top="0.707638888888889" bottom="0.55" header="0.471527777777778" footer="0.354166666666667"/>
  <pageSetup paperSize="9" scale="49" orientation="portrait" horizontalDpi="600" verticalDpi="600"/>
  <headerFooter/>
  <rowBreaks count="3" manualBreakCount="3">
    <brk id="29" max="253" man="1"/>
    <brk id="58" max="253" man="1"/>
    <brk id="58" max="25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topLeftCell="A7" workbookViewId="0">
      <selection activeCell="A1" sqref="A1"/>
    </sheetView>
  </sheetViews>
  <sheetFormatPr defaultColWidth="9" defaultRowHeight="14.4"/>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整体自评表 改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2006-09-16T00:00:00Z</dcterms:created>
  <dcterms:modified xsi:type="dcterms:W3CDTF">2024-05-24T08:47:00Z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991DBBCACDCA428DB4C382414D610261</vt:lpwstr>
  </property>
  <property fmtid="{D5CDD505-2E9C-101B-9397-08002B2CF9AE}" pid="3" name="KSOProductBuildVer">
    <vt:lpwstr>2052-9.1.0.5012</vt:lpwstr>
  </property>
</Properties>
</file>